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00" windowHeight="724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<sst xmlns="http://schemas.openxmlformats.org/spreadsheetml/2006/main" count="10" uniqueCount="10">
  <si>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</si>
  <si>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名称</t>
  </si>
  <si>
    <t>规格型号</t>
  </si>
  <si>
    <t>数量</t>
  </si>
  <si>
    <t>单位</t>
  </si>
  <si>
    <t>单价（元）</t>
  </si>
  <si>
    <t>合计（元）</t>
  </si>
  <si>
    <t>备注</t>
  </si>
  <si>
    <t>合计</t>
  </si>
  <si>
    <t>金额（大写）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</si>
</sst>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&quot;圆&quot;&quot;整&quot;"/>
  </numFmts>
  <fonts count="2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 shrinkToFit="1"/>
    </xf>
    <xf numFmtId="0" fontId="2" fillId="0" borderId="2" xfId="0" applyNumberFormat="1" applyFont="1" applyFill="1" applyBorder="1" applyAlignment="1">
      <alignment horizontal="right" vertical="center" shrinkToFit="1"/>
    </xf>
    <xf numFmtId="0" fontId="2" fillId="0" borderId="3" xfId="0" applyNumberFormat="1" applyFont="1" applyFill="1" applyBorder="1" applyAlignment="1">
      <alignment horizontal="right" vertical="center" shrinkToFit="1"/>
    </xf>
    <xf numFmtId="0" fontId="2" fillId="0" borderId="4" xfId="0" applyNumberFormat="1" applyFont="1" applyFill="1" applyBorder="1" applyAlignment="1">
      <alignment horizontal="right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7197;&#32622;&#28165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汇总￥"/>
      <sheetName val="产品配置清单"/>
    </sheetNames>
    <sheetDataSet>
      <sheetData sheetId="0"/>
      <sheetData sheetId="1">
        <row r="1">
          <cell r="A1" t="str">
            <v>湖北双友电气成套设备有限公司
配 置 清 单</v>
          </cell>
        </row>
        <row r="4">
          <cell r="A4" t="str">
            <v>序号</v>
          </cell>
          <cell r="B4" t="str">
            <v>材料名称</v>
          </cell>
          <cell r="C4" t="str">
            <v>规格型号</v>
          </cell>
          <cell r="D4" t="str">
            <v>数量</v>
          </cell>
          <cell r="E4" t="str">
            <v>单位</v>
          </cell>
          <cell r="F4" t="str">
            <v>厂家</v>
          </cell>
          <cell r="G4" t="str">
            <v>备注</v>
          </cell>
        </row>
        <row r="5">
          <cell r="A5">
            <v>1</v>
          </cell>
          <cell r="B5" t="str">
            <v>分段隔离柜</v>
          </cell>
          <cell r="C5" t="str">
            <v>KYN28A-12</v>
          </cell>
          <cell r="D5">
            <v>1</v>
          </cell>
          <cell r="E5" t="str">
            <v>台</v>
          </cell>
          <cell r="F5" t="str">
            <v>湖北双友</v>
          </cell>
          <cell r="G5" t="str">
            <v>G11</v>
          </cell>
        </row>
        <row r="6">
          <cell r="B6" t="str">
            <v>隔离手车</v>
          </cell>
          <cell r="C6" t="str">
            <v>4000A</v>
          </cell>
          <cell r="D6">
            <v>1</v>
          </cell>
          <cell r="E6" t="str">
            <v>台</v>
          </cell>
          <cell r="F6" t="str">
            <v>国产优质</v>
          </cell>
        </row>
        <row r="7">
          <cell r="B7" t="str">
            <v>高压带电传感器</v>
          </cell>
          <cell r="C7" t="str">
            <v>CG-12</v>
          </cell>
          <cell r="D7">
            <v>3</v>
          </cell>
          <cell r="E7" t="str">
            <v>只</v>
          </cell>
          <cell r="F7" t="str">
            <v>国产优质</v>
          </cell>
        </row>
        <row r="8">
          <cell r="B8" t="str">
            <v>智能操控装置</v>
          </cell>
          <cell r="C8" t="str">
            <v>ASD300</v>
          </cell>
          <cell r="D8">
            <v>1</v>
          </cell>
          <cell r="E8" t="str">
            <v>只</v>
          </cell>
          <cell r="F8" t="str">
            <v>安科瑞</v>
          </cell>
        </row>
        <row r="9">
          <cell r="B9" t="str">
            <v>二次控制元件</v>
          </cell>
          <cell r="C9" t="str">
            <v>微断、灯钮等</v>
          </cell>
          <cell r="D9">
            <v>1</v>
          </cell>
          <cell r="E9" t="str">
            <v>套</v>
          </cell>
          <cell r="F9" t="str">
            <v>施耐德</v>
          </cell>
        </row>
        <row r="10">
          <cell r="B10" t="str">
            <v>分支母排</v>
          </cell>
          <cell r="C10" t="str">
            <v>TMY-3*125*10</v>
          </cell>
          <cell r="D10">
            <v>6</v>
          </cell>
          <cell r="E10" t="str">
            <v>米</v>
          </cell>
          <cell r="F10" t="str">
            <v>中铝洛铜</v>
          </cell>
        </row>
        <row r="11">
          <cell r="B11" t="str">
            <v>水平母排</v>
          </cell>
          <cell r="C11" t="str">
            <v>TMY-3*125*10</v>
          </cell>
          <cell r="D11">
            <v>3</v>
          </cell>
          <cell r="E11" t="str">
            <v>米</v>
          </cell>
          <cell r="F11" t="str">
            <v>中铝洛铜</v>
          </cell>
        </row>
        <row r="12">
          <cell r="B12" t="str">
            <v>地排</v>
          </cell>
          <cell r="C12" t="str">
            <v>TMY-60*6</v>
          </cell>
          <cell r="D12">
            <v>1</v>
          </cell>
          <cell r="E12" t="str">
            <v>米</v>
          </cell>
          <cell r="F12" t="str">
            <v>中铝洛铜</v>
          </cell>
        </row>
        <row r="13">
          <cell r="B13" t="str">
            <v>附件辅材</v>
          </cell>
        </row>
        <row r="13">
          <cell r="D13">
            <v>1</v>
          </cell>
          <cell r="E13" t="str">
            <v>套</v>
          </cell>
          <cell r="F13" t="str">
            <v>双友</v>
          </cell>
        </row>
        <row r="14">
          <cell r="B14" t="str">
            <v>柜体</v>
          </cell>
          <cell r="C14" t="str">
            <v>1000*1500*2300</v>
          </cell>
          <cell r="D14">
            <v>1</v>
          </cell>
          <cell r="E14" t="str">
            <v>台</v>
          </cell>
          <cell r="F14" t="str">
            <v>双友</v>
          </cell>
        </row>
        <row r="15">
          <cell r="B15" t="str">
            <v>人工制造费用</v>
          </cell>
        </row>
        <row r="15">
          <cell r="D15">
            <v>1</v>
          </cell>
          <cell r="E15" t="str">
            <v>套</v>
          </cell>
          <cell r="F15" t="str">
            <v>双友</v>
          </cell>
        </row>
        <row r="16">
          <cell r="B16" t="str">
            <v>利、税、费</v>
          </cell>
        </row>
        <row r="16">
          <cell r="D16">
            <v>1</v>
          </cell>
          <cell r="E16" t="str">
            <v>套</v>
          </cell>
          <cell r="F16" t="str">
            <v>双友</v>
          </cell>
        </row>
        <row r="17">
          <cell r="A17">
            <v>2</v>
          </cell>
          <cell r="B17" t="str">
            <v>进线隔离柜</v>
          </cell>
          <cell r="C17" t="str">
            <v>KYN28A-12</v>
          </cell>
          <cell r="D17">
            <v>2</v>
          </cell>
          <cell r="E17" t="str">
            <v>台</v>
          </cell>
          <cell r="F17" t="str">
            <v>湖北双友</v>
          </cell>
          <cell r="G17" t="str">
            <v>G2,G15</v>
          </cell>
        </row>
        <row r="18">
          <cell r="B18" t="str">
            <v>隔离手车</v>
          </cell>
          <cell r="C18" t="str">
            <v>4000A</v>
          </cell>
          <cell r="D18">
            <v>1</v>
          </cell>
          <cell r="E18" t="str">
            <v>台</v>
          </cell>
          <cell r="F18" t="str">
            <v>国产优质</v>
          </cell>
        </row>
        <row r="19">
          <cell r="B19" t="str">
            <v>电流互感器</v>
          </cell>
          <cell r="C19" t="str">
            <v>LZZBJ9-10 4000/1 0.2S/5P40</v>
          </cell>
          <cell r="D19">
            <v>3</v>
          </cell>
          <cell r="E19" t="str">
            <v>只</v>
          </cell>
          <cell r="F19" t="str">
            <v>大连一互</v>
          </cell>
        </row>
        <row r="20">
          <cell r="B20" t="str">
            <v>高压带电传感器</v>
          </cell>
          <cell r="C20" t="str">
            <v>CG-12</v>
          </cell>
          <cell r="D20">
            <v>3</v>
          </cell>
          <cell r="E20" t="str">
            <v>只</v>
          </cell>
          <cell r="F20" t="str">
            <v>国产优质</v>
          </cell>
        </row>
        <row r="21">
          <cell r="B21" t="str">
            <v>智能操控装置</v>
          </cell>
          <cell r="C21" t="str">
            <v>ASD300</v>
          </cell>
          <cell r="D21">
            <v>1</v>
          </cell>
          <cell r="E21" t="str">
            <v>只</v>
          </cell>
          <cell r="F21" t="str">
            <v>安科瑞</v>
          </cell>
        </row>
        <row r="22">
          <cell r="B22" t="str">
            <v>二次控制元件</v>
          </cell>
          <cell r="C22" t="str">
            <v>微断、灯钮等</v>
          </cell>
          <cell r="D22">
            <v>1</v>
          </cell>
          <cell r="E22" t="str">
            <v>套</v>
          </cell>
          <cell r="F22" t="str">
            <v>施耐德</v>
          </cell>
        </row>
        <row r="23">
          <cell r="B23" t="str">
            <v>分支母排</v>
          </cell>
          <cell r="C23" t="str">
            <v>TMY-3*125*10</v>
          </cell>
          <cell r="D23">
            <v>6</v>
          </cell>
          <cell r="E23" t="str">
            <v>米</v>
          </cell>
          <cell r="F23" t="str">
            <v>中铝洛铜</v>
          </cell>
        </row>
        <row r="24">
          <cell r="B24" t="str">
            <v>水平母排</v>
          </cell>
          <cell r="C24" t="str">
            <v>TMY-3*125*10</v>
          </cell>
          <cell r="D24">
            <v>3</v>
          </cell>
          <cell r="E24" t="str">
            <v>米</v>
          </cell>
          <cell r="F24" t="str">
            <v>中铝洛铜</v>
          </cell>
        </row>
        <row r="25">
          <cell r="B25" t="str">
            <v>地排</v>
          </cell>
          <cell r="C25" t="str">
            <v>TMY-60*6</v>
          </cell>
          <cell r="D25">
            <v>1</v>
          </cell>
          <cell r="E25" t="str">
            <v>米</v>
          </cell>
          <cell r="F25" t="str">
            <v>中铝洛铜</v>
          </cell>
        </row>
        <row r="26">
          <cell r="B26" t="str">
            <v>附件辅材</v>
          </cell>
        </row>
        <row r="26">
          <cell r="D26">
            <v>1</v>
          </cell>
          <cell r="E26" t="str">
            <v>套</v>
          </cell>
          <cell r="F26" t="str">
            <v>双友</v>
          </cell>
        </row>
        <row r="27">
          <cell r="B27" t="str">
            <v>柜体</v>
          </cell>
          <cell r="C27" t="str">
            <v>1000*1500*2300</v>
          </cell>
          <cell r="D27">
            <v>1</v>
          </cell>
          <cell r="E27" t="str">
            <v>台</v>
          </cell>
          <cell r="F27" t="str">
            <v>双友</v>
          </cell>
        </row>
        <row r="28">
          <cell r="B28" t="str">
            <v>人工制造费用</v>
          </cell>
        </row>
        <row r="28">
          <cell r="D28">
            <v>1</v>
          </cell>
          <cell r="E28" t="str">
            <v>套</v>
          </cell>
          <cell r="F28" t="str">
            <v>双友</v>
          </cell>
        </row>
        <row r="29">
          <cell r="B29" t="str">
            <v>利、税、费</v>
          </cell>
        </row>
        <row r="29">
          <cell r="D29">
            <v>1</v>
          </cell>
          <cell r="E29" t="str">
            <v>套</v>
          </cell>
          <cell r="F29" t="str">
            <v>双友</v>
          </cell>
        </row>
        <row r="30">
          <cell r="A30">
            <v>3</v>
          </cell>
          <cell r="B30" t="str">
            <v>母线设备柜</v>
          </cell>
          <cell r="C30" t="str">
            <v>KYN28A-12</v>
          </cell>
          <cell r="D30">
            <v>2</v>
          </cell>
          <cell r="E30" t="str">
            <v>台</v>
          </cell>
          <cell r="F30" t="str">
            <v>湖北双友</v>
          </cell>
          <cell r="G30" t="str">
            <v>G4,G17</v>
          </cell>
        </row>
        <row r="31">
          <cell r="B31" t="str">
            <v>过电压抑制柜</v>
          </cell>
          <cell r="C31" t="str">
            <v>GBYZ-10</v>
          </cell>
          <cell r="D31">
            <v>1</v>
          </cell>
          <cell r="E31" t="str">
            <v>台</v>
          </cell>
          <cell r="F31" t="str">
            <v>安徽冠宝</v>
          </cell>
        </row>
        <row r="32">
          <cell r="B32" t="str">
            <v>水平母排</v>
          </cell>
          <cell r="C32" t="str">
            <v>TMY-3*125*10</v>
          </cell>
          <cell r="D32">
            <v>3</v>
          </cell>
          <cell r="E32" t="str">
            <v>米</v>
          </cell>
          <cell r="F32" t="str">
            <v>中铝洛铜</v>
          </cell>
        </row>
        <row r="33">
          <cell r="B33" t="str">
            <v>人工制造费用</v>
          </cell>
        </row>
        <row r="33">
          <cell r="D33">
            <v>1</v>
          </cell>
          <cell r="E33" t="str">
            <v>套</v>
          </cell>
          <cell r="F33" t="str">
            <v>双友</v>
          </cell>
        </row>
        <row r="34">
          <cell r="B34" t="str">
            <v>利、税、费</v>
          </cell>
        </row>
        <row r="34">
          <cell r="D34">
            <v>1</v>
          </cell>
          <cell r="E34" t="str">
            <v>套</v>
          </cell>
          <cell r="F34" t="str">
            <v>双友</v>
          </cell>
        </row>
        <row r="35">
          <cell r="A35">
            <v>4</v>
          </cell>
          <cell r="B35" t="str">
            <v>电容器出线柜</v>
          </cell>
          <cell r="C35" t="str">
            <v>KYN28A-12</v>
          </cell>
          <cell r="D35">
            <v>2</v>
          </cell>
          <cell r="E35" t="str">
            <v>台</v>
          </cell>
          <cell r="F35" t="str">
            <v>湖北双友</v>
          </cell>
          <cell r="G35" t="str">
            <v>G23,G26</v>
          </cell>
        </row>
        <row r="36">
          <cell r="B36" t="str">
            <v>真空断路器</v>
          </cell>
          <cell r="C36" t="str">
            <v>VBG-E-12P/1250-31.5 手车式</v>
          </cell>
          <cell r="D36">
            <v>1</v>
          </cell>
          <cell r="E36" t="str">
            <v>台</v>
          </cell>
          <cell r="F36" t="str">
            <v>施耐德宝光</v>
          </cell>
        </row>
        <row r="37">
          <cell r="B37" t="str">
            <v>电流互感器</v>
          </cell>
          <cell r="C37" t="str">
            <v>LZZBJ9-10 600-800/1 5P40/0.5/0.2s</v>
          </cell>
          <cell r="D37">
            <v>3</v>
          </cell>
          <cell r="E37" t="str">
            <v>只</v>
          </cell>
          <cell r="F37" t="str">
            <v>大连一互</v>
          </cell>
        </row>
        <row r="38">
          <cell r="B38" t="str">
            <v>零序电流互感器</v>
          </cell>
          <cell r="C38" t="str">
            <v>LXK-φ200</v>
          </cell>
          <cell r="D38">
            <v>1</v>
          </cell>
          <cell r="E38" t="str">
            <v>只</v>
          </cell>
          <cell r="F38" t="str">
            <v>大连一互</v>
          </cell>
        </row>
        <row r="39">
          <cell r="B39" t="str">
            <v>避雷器</v>
          </cell>
          <cell r="C39" t="str">
            <v>HY5WR-17/45</v>
          </cell>
          <cell r="D39">
            <v>3</v>
          </cell>
          <cell r="E39" t="str">
            <v>只</v>
          </cell>
          <cell r="F39" t="str">
            <v>国产优质</v>
          </cell>
        </row>
        <row r="40">
          <cell r="B40" t="str">
            <v>接地刀</v>
          </cell>
          <cell r="C40" t="str">
            <v>JN15-12</v>
          </cell>
          <cell r="D40">
            <v>1</v>
          </cell>
          <cell r="E40" t="str">
            <v>台</v>
          </cell>
          <cell r="F40" t="str">
            <v>国产优质</v>
          </cell>
        </row>
        <row r="41">
          <cell r="B41" t="str">
            <v>高压带电传感器</v>
          </cell>
          <cell r="C41" t="str">
            <v>CG-12</v>
          </cell>
          <cell r="D41">
            <v>3</v>
          </cell>
          <cell r="E41" t="str">
            <v>只</v>
          </cell>
          <cell r="F41" t="str">
            <v>国产优质</v>
          </cell>
        </row>
        <row r="42">
          <cell r="B42" t="str">
            <v>微机保护装置</v>
          </cell>
          <cell r="C42" t="str">
            <v>预留安装位置</v>
          </cell>
          <cell r="D42">
            <v>1</v>
          </cell>
          <cell r="E42" t="str">
            <v>只</v>
          </cell>
          <cell r="F42" t="str">
            <v>甲供</v>
          </cell>
        </row>
        <row r="43">
          <cell r="B43" t="str">
            <v>智能操控装置</v>
          </cell>
          <cell r="C43" t="str">
            <v>ASD300</v>
          </cell>
          <cell r="D43">
            <v>1</v>
          </cell>
          <cell r="E43" t="str">
            <v>只</v>
          </cell>
          <cell r="F43" t="str">
            <v>安科瑞</v>
          </cell>
        </row>
        <row r="44">
          <cell r="B44" t="str">
            <v>多功能表</v>
          </cell>
          <cell r="C44" t="str">
            <v>APM830</v>
          </cell>
          <cell r="D44">
            <v>1</v>
          </cell>
          <cell r="E44" t="str">
            <v>只</v>
          </cell>
          <cell r="F44" t="str">
            <v>安科瑞</v>
          </cell>
        </row>
        <row r="45">
          <cell r="B45" t="str">
            <v>二次控制元件</v>
          </cell>
          <cell r="C45" t="str">
            <v>微断、灯钮等</v>
          </cell>
          <cell r="D45">
            <v>1</v>
          </cell>
          <cell r="E45" t="str">
            <v>套</v>
          </cell>
          <cell r="F45" t="str">
            <v>施耐德</v>
          </cell>
        </row>
        <row r="46">
          <cell r="B46" t="str">
            <v>分支母排</v>
          </cell>
          <cell r="C46" t="str">
            <v>TMY-60*6</v>
          </cell>
          <cell r="D46">
            <v>6</v>
          </cell>
          <cell r="E46" t="str">
            <v>米</v>
          </cell>
          <cell r="F46" t="str">
            <v>中铝洛铜</v>
          </cell>
        </row>
        <row r="47">
          <cell r="B47" t="str">
            <v>水平母排</v>
          </cell>
          <cell r="C47" t="str">
            <v>TMY-3*125*10</v>
          </cell>
          <cell r="D47">
            <v>2.4</v>
          </cell>
          <cell r="E47" t="str">
            <v>米</v>
          </cell>
          <cell r="F47" t="str">
            <v>中铝洛铜</v>
          </cell>
        </row>
        <row r="48">
          <cell r="B48" t="str">
            <v>地排</v>
          </cell>
          <cell r="C48" t="str">
            <v>TMY-60*6</v>
          </cell>
          <cell r="D48">
            <v>1</v>
          </cell>
          <cell r="E48" t="str">
            <v>米</v>
          </cell>
          <cell r="F48" t="str">
            <v>中铝洛铜</v>
          </cell>
        </row>
        <row r="49">
          <cell r="B49" t="str">
            <v>附件辅材</v>
          </cell>
        </row>
        <row r="49">
          <cell r="D49">
            <v>1</v>
          </cell>
          <cell r="E49" t="str">
            <v>套</v>
          </cell>
          <cell r="F49" t="str">
            <v>双友</v>
          </cell>
        </row>
        <row r="50">
          <cell r="B50" t="str">
            <v>柜体</v>
          </cell>
          <cell r="C50" t="str">
            <v>800*1500*2300</v>
          </cell>
          <cell r="D50">
            <v>1</v>
          </cell>
          <cell r="E50" t="str">
            <v>台</v>
          </cell>
          <cell r="F50" t="str">
            <v>双友</v>
          </cell>
        </row>
        <row r="51">
          <cell r="B51" t="str">
            <v>人工制造费用</v>
          </cell>
        </row>
        <row r="51">
          <cell r="D51">
            <v>1</v>
          </cell>
          <cell r="E51" t="str">
            <v>套</v>
          </cell>
          <cell r="F51" t="str">
            <v>双友</v>
          </cell>
        </row>
        <row r="52">
          <cell r="B52" t="str">
            <v>利、税、费</v>
          </cell>
        </row>
        <row r="52">
          <cell r="D52">
            <v>1</v>
          </cell>
          <cell r="E52" t="str">
            <v>套</v>
          </cell>
          <cell r="F52" t="str">
            <v>双友</v>
          </cell>
        </row>
        <row r="53">
          <cell r="A53">
            <v>5</v>
          </cell>
          <cell r="B53" t="str">
            <v>电容器出线柜</v>
          </cell>
          <cell r="C53" t="str">
            <v>KYN28A-12</v>
          </cell>
          <cell r="D53">
            <v>2</v>
          </cell>
          <cell r="E53" t="str">
            <v>台</v>
          </cell>
          <cell r="F53" t="str">
            <v>湖北双友</v>
          </cell>
          <cell r="G53" t="str">
            <v>G24,G25</v>
          </cell>
        </row>
        <row r="54">
          <cell r="B54" t="str">
            <v>真空断路器</v>
          </cell>
          <cell r="C54" t="str">
            <v>VBG-E-12P/1250-31.5 手车式</v>
          </cell>
          <cell r="D54">
            <v>1</v>
          </cell>
          <cell r="E54" t="str">
            <v>台</v>
          </cell>
          <cell r="F54" t="str">
            <v>施耐德宝光</v>
          </cell>
        </row>
        <row r="55">
          <cell r="B55" t="str">
            <v>电流互感器</v>
          </cell>
          <cell r="C55" t="str">
            <v>LZZBJ9-10 200-400/1 5P40/0.5/0.2s</v>
          </cell>
          <cell r="D55">
            <v>3</v>
          </cell>
          <cell r="E55" t="str">
            <v>只</v>
          </cell>
          <cell r="F55" t="str">
            <v>大连一互</v>
          </cell>
        </row>
        <row r="56">
          <cell r="B56" t="str">
            <v>零序电流互感器</v>
          </cell>
          <cell r="C56" t="str">
            <v>LXK-φ200</v>
          </cell>
          <cell r="D56">
            <v>1</v>
          </cell>
          <cell r="E56" t="str">
            <v>只</v>
          </cell>
          <cell r="F56" t="str">
            <v>大连一互</v>
          </cell>
        </row>
        <row r="57">
          <cell r="B57" t="str">
            <v>避雷器</v>
          </cell>
          <cell r="C57" t="str">
            <v>HY5WZ-17/45</v>
          </cell>
          <cell r="D57">
            <v>3</v>
          </cell>
          <cell r="E57" t="str">
            <v>只</v>
          </cell>
          <cell r="F57" t="str">
            <v>国产优质</v>
          </cell>
        </row>
        <row r="58">
          <cell r="B58" t="str">
            <v>接地刀</v>
          </cell>
          <cell r="C58" t="str">
            <v>JN15-12</v>
          </cell>
          <cell r="D58">
            <v>1</v>
          </cell>
          <cell r="E58" t="str">
            <v>台</v>
          </cell>
          <cell r="F58" t="str">
            <v>国产优质</v>
          </cell>
        </row>
        <row r="59">
          <cell r="B59" t="str">
            <v>高压带电传感器</v>
          </cell>
          <cell r="C59" t="str">
            <v>CG-12</v>
          </cell>
          <cell r="D59">
            <v>3</v>
          </cell>
          <cell r="E59" t="str">
            <v>只</v>
          </cell>
          <cell r="F59" t="str">
            <v>国产优质</v>
          </cell>
        </row>
        <row r="60">
          <cell r="B60" t="str">
            <v>微机保护装置</v>
          </cell>
          <cell r="C60" t="str">
            <v>预留安装位置</v>
          </cell>
          <cell r="D60">
            <v>1</v>
          </cell>
          <cell r="E60" t="str">
            <v>只</v>
          </cell>
          <cell r="F60" t="str">
            <v>甲供</v>
          </cell>
        </row>
        <row r="61">
          <cell r="B61" t="str">
            <v>智能操控装置</v>
          </cell>
          <cell r="C61" t="str">
            <v>ASD300</v>
          </cell>
          <cell r="D61">
            <v>1</v>
          </cell>
          <cell r="E61" t="str">
            <v>只</v>
          </cell>
          <cell r="F61" t="str">
            <v>安科瑞</v>
          </cell>
        </row>
        <row r="62">
          <cell r="B62" t="str">
            <v>多功能表</v>
          </cell>
          <cell r="C62" t="str">
            <v>APM830</v>
          </cell>
          <cell r="D62">
            <v>1</v>
          </cell>
          <cell r="E62" t="str">
            <v>只</v>
          </cell>
          <cell r="F62" t="str">
            <v>安科瑞</v>
          </cell>
        </row>
        <row r="63">
          <cell r="B63" t="str">
            <v>二次控制元件</v>
          </cell>
          <cell r="C63" t="str">
            <v>微断、灯钮等</v>
          </cell>
          <cell r="D63">
            <v>1</v>
          </cell>
          <cell r="E63" t="str">
            <v>套</v>
          </cell>
          <cell r="F63" t="str">
            <v>施耐德</v>
          </cell>
        </row>
        <row r="64">
          <cell r="B64" t="str">
            <v>分支母排</v>
          </cell>
          <cell r="C64" t="str">
            <v>TMY-60*6</v>
          </cell>
          <cell r="D64">
            <v>6</v>
          </cell>
          <cell r="E64" t="str">
            <v>米</v>
          </cell>
          <cell r="F64" t="str">
            <v>中铝洛铜</v>
          </cell>
        </row>
        <row r="65">
          <cell r="B65" t="str">
            <v>水平母排</v>
          </cell>
          <cell r="C65" t="str">
            <v>TMY-3*125*10</v>
          </cell>
          <cell r="D65">
            <v>2.4</v>
          </cell>
          <cell r="E65" t="str">
            <v>米</v>
          </cell>
          <cell r="F65" t="str">
            <v>中铝洛铜</v>
          </cell>
        </row>
        <row r="66">
          <cell r="B66" t="str">
            <v>地排</v>
          </cell>
          <cell r="C66" t="str">
            <v>TMY-60*6</v>
          </cell>
          <cell r="D66">
            <v>1</v>
          </cell>
          <cell r="E66" t="str">
            <v>米</v>
          </cell>
          <cell r="F66" t="str">
            <v>中铝洛铜</v>
          </cell>
        </row>
        <row r="67">
          <cell r="B67" t="str">
            <v>附件辅材</v>
          </cell>
        </row>
        <row r="67">
          <cell r="D67">
            <v>1</v>
          </cell>
          <cell r="E67" t="str">
            <v>套</v>
          </cell>
          <cell r="F67" t="str">
            <v>双友</v>
          </cell>
        </row>
        <row r="68">
          <cell r="B68" t="str">
            <v>柜体</v>
          </cell>
          <cell r="C68" t="str">
            <v>800*1500*2300</v>
          </cell>
          <cell r="D68">
            <v>1</v>
          </cell>
          <cell r="E68" t="str">
            <v>台</v>
          </cell>
          <cell r="F68" t="str">
            <v>双友</v>
          </cell>
        </row>
        <row r="69">
          <cell r="B69" t="str">
            <v>人工制造费用</v>
          </cell>
        </row>
        <row r="69">
          <cell r="D69">
            <v>1</v>
          </cell>
          <cell r="E69" t="str">
            <v>套</v>
          </cell>
          <cell r="F69" t="str">
            <v>双友</v>
          </cell>
        </row>
        <row r="70">
          <cell r="B70" t="str">
            <v>利、税、费</v>
          </cell>
        </row>
        <row r="70">
          <cell r="D70">
            <v>1</v>
          </cell>
          <cell r="E70" t="str">
            <v>套</v>
          </cell>
          <cell r="F70" t="str">
            <v>双友</v>
          </cell>
        </row>
        <row r="71">
          <cell r="A71">
            <v>6</v>
          </cell>
          <cell r="B71" t="str">
            <v>分段开关柜</v>
          </cell>
          <cell r="C71" t="str">
            <v>KYN28A-12</v>
          </cell>
          <cell r="D71">
            <v>1</v>
          </cell>
          <cell r="E71" t="str">
            <v>台</v>
          </cell>
          <cell r="F71" t="str">
            <v>湖北双友</v>
          </cell>
          <cell r="G71" t="str">
            <v>G10</v>
          </cell>
        </row>
        <row r="72">
          <cell r="B72" t="str">
            <v>真空断路器</v>
          </cell>
          <cell r="C72" t="str">
            <v>VBG-E-12P/4000-40 手车式</v>
          </cell>
          <cell r="D72">
            <v>1</v>
          </cell>
          <cell r="E72" t="str">
            <v>台</v>
          </cell>
          <cell r="F72" t="str">
            <v>施耐德宝光</v>
          </cell>
        </row>
        <row r="73">
          <cell r="B73" t="str">
            <v>电流互感器</v>
          </cell>
          <cell r="C73" t="str">
            <v>LZZBJ9-10 400/1 5P40/0.5</v>
          </cell>
          <cell r="D73">
            <v>3</v>
          </cell>
          <cell r="E73" t="str">
            <v>只</v>
          </cell>
          <cell r="F73" t="str">
            <v>大连一互</v>
          </cell>
        </row>
        <row r="74">
          <cell r="B74" t="str">
            <v>避雷器</v>
          </cell>
          <cell r="C74" t="str">
            <v>HY5WZ-17/45</v>
          </cell>
          <cell r="D74">
            <v>3</v>
          </cell>
          <cell r="E74" t="str">
            <v>只</v>
          </cell>
          <cell r="F74" t="str">
            <v>国产优质</v>
          </cell>
        </row>
        <row r="75">
          <cell r="B75" t="str">
            <v>高压带电传感器</v>
          </cell>
          <cell r="C75" t="str">
            <v>CG-12</v>
          </cell>
          <cell r="D75">
            <v>3</v>
          </cell>
          <cell r="E75" t="str">
            <v>只</v>
          </cell>
          <cell r="F75" t="str">
            <v>国产优质</v>
          </cell>
        </row>
        <row r="76">
          <cell r="B76" t="str">
            <v>微机保护装置</v>
          </cell>
          <cell r="C76" t="str">
            <v>预留安装位置</v>
          </cell>
          <cell r="D76">
            <v>1</v>
          </cell>
          <cell r="E76" t="str">
            <v>只</v>
          </cell>
          <cell r="F76" t="str">
            <v>甲供</v>
          </cell>
        </row>
        <row r="77">
          <cell r="B77" t="str">
            <v>智能操控装置</v>
          </cell>
          <cell r="C77" t="str">
            <v>ASD300</v>
          </cell>
          <cell r="D77">
            <v>1</v>
          </cell>
          <cell r="E77" t="str">
            <v>只</v>
          </cell>
          <cell r="F77" t="str">
            <v>安科瑞</v>
          </cell>
        </row>
        <row r="78">
          <cell r="B78" t="str">
            <v>多功能表</v>
          </cell>
          <cell r="C78" t="str">
            <v>APM830</v>
          </cell>
          <cell r="D78">
            <v>1</v>
          </cell>
          <cell r="E78" t="str">
            <v>只</v>
          </cell>
          <cell r="F78" t="str">
            <v>安科瑞</v>
          </cell>
        </row>
        <row r="79">
          <cell r="B79" t="str">
            <v>二次控制元件</v>
          </cell>
          <cell r="C79" t="str">
            <v>微断、灯钮等</v>
          </cell>
          <cell r="D79">
            <v>1</v>
          </cell>
          <cell r="E79" t="str">
            <v>套</v>
          </cell>
          <cell r="F79" t="str">
            <v>施耐德</v>
          </cell>
        </row>
        <row r="80">
          <cell r="B80" t="str">
            <v>分支母排</v>
          </cell>
          <cell r="C80" t="str">
            <v>TMY-3*125*10</v>
          </cell>
          <cell r="D80">
            <v>6</v>
          </cell>
          <cell r="E80" t="str">
            <v>米</v>
          </cell>
          <cell r="F80" t="str">
            <v>中铝洛铜</v>
          </cell>
        </row>
        <row r="81">
          <cell r="B81" t="str">
            <v>水平母排</v>
          </cell>
          <cell r="C81" t="str">
            <v>TMY-3*125*10</v>
          </cell>
          <cell r="D81">
            <v>3</v>
          </cell>
          <cell r="E81" t="str">
            <v>米</v>
          </cell>
          <cell r="F81" t="str">
            <v>中铝洛铜</v>
          </cell>
        </row>
        <row r="82">
          <cell r="B82" t="str">
            <v>地排</v>
          </cell>
          <cell r="C82" t="str">
            <v>TMY-60*6</v>
          </cell>
          <cell r="D82">
            <v>1</v>
          </cell>
          <cell r="E82" t="str">
            <v>米</v>
          </cell>
          <cell r="F82" t="str">
            <v>中铝洛铜</v>
          </cell>
        </row>
        <row r="83">
          <cell r="B83" t="str">
            <v>附件辅材</v>
          </cell>
        </row>
        <row r="83">
          <cell r="D83">
            <v>1</v>
          </cell>
          <cell r="E83" t="str">
            <v>套</v>
          </cell>
          <cell r="F83" t="str">
            <v>双友</v>
          </cell>
        </row>
        <row r="84">
          <cell r="B84" t="str">
            <v>柜体</v>
          </cell>
          <cell r="C84" t="str">
            <v>1000*1500*2300</v>
          </cell>
          <cell r="D84">
            <v>1</v>
          </cell>
          <cell r="E84" t="str">
            <v>台</v>
          </cell>
          <cell r="F84" t="str">
            <v>双友</v>
          </cell>
        </row>
        <row r="85">
          <cell r="B85" t="str">
            <v>人工制造费用</v>
          </cell>
        </row>
        <row r="85">
          <cell r="D85">
            <v>1</v>
          </cell>
          <cell r="E85" t="str">
            <v>套</v>
          </cell>
          <cell r="F85" t="str">
            <v>双友</v>
          </cell>
        </row>
        <row r="86">
          <cell r="B86" t="str">
            <v>利、税、费</v>
          </cell>
        </row>
        <row r="86">
          <cell r="D86">
            <v>1</v>
          </cell>
          <cell r="E86" t="str">
            <v>套</v>
          </cell>
          <cell r="F86" t="str">
            <v>双友</v>
          </cell>
        </row>
        <row r="87">
          <cell r="A87">
            <v>7</v>
          </cell>
          <cell r="B87" t="str">
            <v>出线开关柜</v>
          </cell>
          <cell r="C87" t="str">
            <v>KYN28A-12</v>
          </cell>
          <cell r="D87">
            <v>16</v>
          </cell>
          <cell r="E87" t="str">
            <v>台</v>
          </cell>
          <cell r="F87" t="str">
            <v>湖北双友</v>
          </cell>
        </row>
        <row r="88">
          <cell r="B88" t="str">
            <v>真空断路器</v>
          </cell>
          <cell r="C88" t="str">
            <v>VBG-E-12P/1250-31.5 手车式</v>
          </cell>
          <cell r="D88">
            <v>1</v>
          </cell>
          <cell r="E88" t="str">
            <v>台</v>
          </cell>
          <cell r="F88" t="str">
            <v>施耐德宝光</v>
          </cell>
        </row>
        <row r="89">
          <cell r="B89" t="str">
            <v>电流互感器</v>
          </cell>
          <cell r="C89" t="str">
            <v>LZZBJ9-10 400-800/1 5P40/0.5/0.2s</v>
          </cell>
          <cell r="D89">
            <v>3</v>
          </cell>
          <cell r="E89" t="str">
            <v>只</v>
          </cell>
          <cell r="F89" t="str">
            <v>大连一互</v>
          </cell>
        </row>
        <row r="90">
          <cell r="B90" t="str">
            <v>零序电流互感器</v>
          </cell>
          <cell r="C90" t="str">
            <v>LXK-φ200</v>
          </cell>
          <cell r="D90">
            <v>1</v>
          </cell>
          <cell r="E90" t="str">
            <v>只</v>
          </cell>
          <cell r="F90" t="str">
            <v>大连一互</v>
          </cell>
        </row>
        <row r="91">
          <cell r="B91" t="str">
            <v>避雷器</v>
          </cell>
          <cell r="C91" t="str">
            <v>HY5WZ-17/45</v>
          </cell>
          <cell r="D91">
            <v>3</v>
          </cell>
          <cell r="E91" t="str">
            <v>只</v>
          </cell>
          <cell r="F91" t="str">
            <v>国产优质</v>
          </cell>
        </row>
        <row r="92">
          <cell r="B92" t="str">
            <v>接地刀</v>
          </cell>
          <cell r="C92" t="str">
            <v>JN15-12</v>
          </cell>
          <cell r="D92">
            <v>1</v>
          </cell>
          <cell r="E92" t="str">
            <v>台</v>
          </cell>
          <cell r="F92" t="str">
            <v>国产优质</v>
          </cell>
        </row>
        <row r="93">
          <cell r="B93" t="str">
            <v>高压带电传感器</v>
          </cell>
          <cell r="C93" t="str">
            <v>CG-12</v>
          </cell>
          <cell r="D93">
            <v>3</v>
          </cell>
          <cell r="E93" t="str">
            <v>只</v>
          </cell>
          <cell r="F93" t="str">
            <v>国产优质</v>
          </cell>
        </row>
        <row r="94">
          <cell r="B94" t="str">
            <v>微机保护装置</v>
          </cell>
          <cell r="C94" t="str">
            <v>预留安装位置</v>
          </cell>
          <cell r="D94">
            <v>1</v>
          </cell>
          <cell r="E94" t="str">
            <v>只</v>
          </cell>
          <cell r="F94" t="str">
            <v>甲供</v>
          </cell>
        </row>
        <row r="95">
          <cell r="B95" t="str">
            <v>智能操控装置</v>
          </cell>
          <cell r="C95" t="str">
            <v>ASD300</v>
          </cell>
          <cell r="D95">
            <v>1</v>
          </cell>
          <cell r="E95" t="str">
            <v>只</v>
          </cell>
          <cell r="F95" t="str">
            <v>安科瑞</v>
          </cell>
        </row>
        <row r="96">
          <cell r="B96" t="str">
            <v>多功能表</v>
          </cell>
          <cell r="C96" t="str">
            <v>APM830</v>
          </cell>
          <cell r="D96">
            <v>1</v>
          </cell>
          <cell r="E96" t="str">
            <v>只</v>
          </cell>
          <cell r="F96" t="str">
            <v>安科瑞</v>
          </cell>
        </row>
        <row r="97">
          <cell r="B97" t="str">
            <v>二次控制元件</v>
          </cell>
          <cell r="C97" t="str">
            <v>微断、灯钮等</v>
          </cell>
          <cell r="D97">
            <v>1</v>
          </cell>
          <cell r="E97" t="str">
            <v>套</v>
          </cell>
          <cell r="F97" t="str">
            <v>施耐德</v>
          </cell>
        </row>
        <row r="98">
          <cell r="B98" t="str">
            <v>分支母排</v>
          </cell>
          <cell r="C98" t="str">
            <v>TMY-60*6</v>
          </cell>
          <cell r="D98">
            <v>6</v>
          </cell>
          <cell r="E98" t="str">
            <v>米</v>
          </cell>
          <cell r="F98" t="str">
            <v>中铝洛铜</v>
          </cell>
        </row>
        <row r="99">
          <cell r="B99" t="str">
            <v>水平母排</v>
          </cell>
          <cell r="C99" t="str">
            <v>TMY-3*125*10</v>
          </cell>
          <cell r="D99">
            <v>2.4</v>
          </cell>
          <cell r="E99" t="str">
            <v>米</v>
          </cell>
          <cell r="F99" t="str">
            <v>中铝洛铜</v>
          </cell>
        </row>
        <row r="100">
          <cell r="B100" t="str">
            <v>地排</v>
          </cell>
          <cell r="C100" t="str">
            <v>TMY-60*6</v>
          </cell>
          <cell r="D100">
            <v>1</v>
          </cell>
          <cell r="E100" t="str">
            <v>米</v>
          </cell>
          <cell r="F100" t="str">
            <v>中铝洛铜</v>
          </cell>
        </row>
        <row r="101">
          <cell r="B101" t="str">
            <v>附件辅材</v>
          </cell>
        </row>
        <row r="101">
          <cell r="D101">
            <v>1</v>
          </cell>
          <cell r="E101" t="str">
            <v>套</v>
          </cell>
          <cell r="F101" t="str">
            <v>双友</v>
          </cell>
        </row>
        <row r="102">
          <cell r="B102" t="str">
            <v>柜体</v>
          </cell>
          <cell r="C102" t="str">
            <v>800*1500*2300</v>
          </cell>
          <cell r="D102">
            <v>1</v>
          </cell>
          <cell r="E102" t="str">
            <v>台</v>
          </cell>
          <cell r="F102" t="str">
            <v>双友</v>
          </cell>
        </row>
        <row r="103">
          <cell r="B103" t="str">
            <v>人工制造费用</v>
          </cell>
        </row>
        <row r="103">
          <cell r="D103">
            <v>1</v>
          </cell>
          <cell r="E103" t="str">
            <v>套</v>
          </cell>
          <cell r="F103" t="str">
            <v>双友</v>
          </cell>
        </row>
        <row r="104">
          <cell r="B104" t="str">
            <v>利、税、费</v>
          </cell>
        </row>
        <row r="104">
          <cell r="D104">
            <v>1</v>
          </cell>
          <cell r="E104" t="str">
            <v>套</v>
          </cell>
          <cell r="F104" t="str">
            <v>双友</v>
          </cell>
        </row>
        <row r="105">
          <cell r="A105">
            <v>8</v>
          </cell>
          <cell r="B105" t="str">
            <v>进线开关柜</v>
          </cell>
          <cell r="C105" t="str">
            <v>KYN28A-12</v>
          </cell>
          <cell r="D105">
            <v>2</v>
          </cell>
          <cell r="E105" t="str">
            <v>台</v>
          </cell>
          <cell r="F105" t="str">
            <v>湖北双友</v>
          </cell>
          <cell r="G105" t="str">
            <v>G1,G14</v>
          </cell>
        </row>
        <row r="106">
          <cell r="B106" t="str">
            <v>真空断路器</v>
          </cell>
          <cell r="C106" t="str">
            <v>VBG-E-12P/4000-40 手车式</v>
          </cell>
          <cell r="D106">
            <v>1</v>
          </cell>
          <cell r="E106" t="str">
            <v>台</v>
          </cell>
          <cell r="F106" t="str">
            <v>施耐德宝光</v>
          </cell>
        </row>
        <row r="107">
          <cell r="B107" t="str">
            <v>电流互感器</v>
          </cell>
          <cell r="C107" t="str">
            <v>LZZBJ9-10 400/1 0.5/5P40/5P40</v>
          </cell>
          <cell r="D107">
            <v>3</v>
          </cell>
          <cell r="E107" t="str">
            <v>只</v>
          </cell>
          <cell r="F107" t="str">
            <v>大连一互</v>
          </cell>
        </row>
        <row r="108">
          <cell r="B108" t="str">
            <v>避雷器</v>
          </cell>
          <cell r="C108" t="str">
            <v>HY5WZ-17/45</v>
          </cell>
          <cell r="D108">
            <v>3</v>
          </cell>
          <cell r="E108" t="str">
            <v>只</v>
          </cell>
          <cell r="F108" t="str">
            <v>国产优质</v>
          </cell>
        </row>
        <row r="109">
          <cell r="B109" t="str">
            <v>高压带电传感器</v>
          </cell>
          <cell r="C109" t="str">
            <v>CG-12</v>
          </cell>
          <cell r="D109">
            <v>3</v>
          </cell>
          <cell r="E109" t="str">
            <v>只</v>
          </cell>
          <cell r="F109" t="str">
            <v>国产优质</v>
          </cell>
        </row>
        <row r="110">
          <cell r="B110" t="str">
            <v>微机保护装置</v>
          </cell>
          <cell r="C110" t="str">
            <v>预留安装位置</v>
          </cell>
          <cell r="D110">
            <v>1</v>
          </cell>
          <cell r="E110" t="str">
            <v>只</v>
          </cell>
          <cell r="F110" t="str">
            <v>甲供</v>
          </cell>
        </row>
        <row r="111">
          <cell r="B111" t="str">
            <v>智能操控装置</v>
          </cell>
          <cell r="C111" t="str">
            <v>ASD300</v>
          </cell>
          <cell r="D111">
            <v>1</v>
          </cell>
          <cell r="E111" t="str">
            <v>只</v>
          </cell>
          <cell r="F111" t="str">
            <v>安科瑞</v>
          </cell>
        </row>
        <row r="112">
          <cell r="B112" t="str">
            <v>多功能表</v>
          </cell>
          <cell r="C112" t="str">
            <v>APM830</v>
          </cell>
          <cell r="D112">
            <v>1</v>
          </cell>
          <cell r="E112" t="str">
            <v>只</v>
          </cell>
          <cell r="F112" t="str">
            <v>安科瑞</v>
          </cell>
        </row>
        <row r="113">
          <cell r="B113" t="str">
            <v>二次控制元件</v>
          </cell>
          <cell r="C113" t="str">
            <v>微断、灯钮等</v>
          </cell>
          <cell r="D113">
            <v>1</v>
          </cell>
          <cell r="E113" t="str">
            <v>套</v>
          </cell>
          <cell r="F113" t="str">
            <v>施耐德</v>
          </cell>
        </row>
        <row r="114">
          <cell r="B114" t="str">
            <v>分支母排</v>
          </cell>
          <cell r="C114" t="str">
            <v>TMY-3*125*10</v>
          </cell>
          <cell r="D114">
            <v>7.5</v>
          </cell>
          <cell r="E114" t="str">
            <v>米</v>
          </cell>
          <cell r="F114" t="str">
            <v>中铝洛铜</v>
          </cell>
        </row>
        <row r="115">
          <cell r="B115" t="str">
            <v>水平母排</v>
          </cell>
          <cell r="C115" t="str">
            <v>TMY-3*125*10</v>
          </cell>
          <cell r="D115">
            <v>3</v>
          </cell>
          <cell r="E115" t="str">
            <v>米</v>
          </cell>
          <cell r="F115" t="str">
            <v>中铝洛铜</v>
          </cell>
        </row>
        <row r="116">
          <cell r="B116" t="str">
            <v>地排</v>
          </cell>
          <cell r="C116" t="str">
            <v>TMY-60*6</v>
          </cell>
          <cell r="D116">
            <v>1</v>
          </cell>
          <cell r="E116" t="str">
            <v>米</v>
          </cell>
          <cell r="F116" t="str">
            <v>中铝洛铜</v>
          </cell>
        </row>
        <row r="117">
          <cell r="B117" t="str">
            <v>附件辅材</v>
          </cell>
        </row>
        <row r="117">
          <cell r="D117">
            <v>1</v>
          </cell>
          <cell r="E117" t="str">
            <v>套</v>
          </cell>
          <cell r="F117" t="str">
            <v>双友</v>
          </cell>
        </row>
        <row r="118">
          <cell r="B118" t="str">
            <v>柜体</v>
          </cell>
          <cell r="C118" t="str">
            <v>1000*1500*2300</v>
          </cell>
          <cell r="D118">
            <v>1</v>
          </cell>
          <cell r="E118" t="str">
            <v>台</v>
          </cell>
          <cell r="F118" t="str">
            <v>双友</v>
          </cell>
        </row>
        <row r="119">
          <cell r="B119" t="str">
            <v>人工制造费用</v>
          </cell>
        </row>
        <row r="119">
          <cell r="D119">
            <v>1</v>
          </cell>
          <cell r="E119" t="str">
            <v>套</v>
          </cell>
          <cell r="F119" t="str">
            <v>双友</v>
          </cell>
        </row>
        <row r="120">
          <cell r="B120" t="str">
            <v>利、税、费</v>
          </cell>
        </row>
        <row r="120">
          <cell r="D120">
            <v>1</v>
          </cell>
          <cell r="E120" t="str">
            <v>套</v>
          </cell>
          <cell r="F120" t="str">
            <v>双友</v>
          </cell>
        </row>
        <row r="121">
          <cell r="A121">
            <v>9</v>
          </cell>
          <cell r="B121" t="str">
            <v>验电小车</v>
          </cell>
          <cell r="C121" t="str">
            <v>适配1000mm柜 1250A</v>
          </cell>
          <cell r="D121">
            <v>2</v>
          </cell>
          <cell r="E121" t="str">
            <v>台</v>
          </cell>
          <cell r="F121" t="str">
            <v>湖北双友</v>
          </cell>
        </row>
        <row r="122">
          <cell r="A122">
            <v>10</v>
          </cell>
          <cell r="B122" t="str">
            <v>检修小车</v>
          </cell>
          <cell r="C122" t="str">
            <v>适配1000mm柜 4000A</v>
          </cell>
          <cell r="D122">
            <v>2</v>
          </cell>
          <cell r="E122" t="str">
            <v>台</v>
          </cell>
          <cell r="F122" t="str">
            <v>湖北双友</v>
          </cell>
        </row>
        <row r="123">
          <cell r="A123">
            <v>11</v>
          </cell>
          <cell r="B123" t="str">
            <v>接地小车</v>
          </cell>
          <cell r="C123" t="str">
            <v>适配1000mm柜 1250A</v>
          </cell>
          <cell r="D123">
            <v>2</v>
          </cell>
          <cell r="E123" t="str">
            <v>台</v>
          </cell>
          <cell r="F123" t="str">
            <v>湖北双友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5"/>
  <sheetViews>
    <sheetView tabSelected="1" workbookViewId="0">
      <selection activeCell="J19" sqref="J19"/>
    </sheetView>
  </sheetViews>
  <sheetFormatPr defaultColWidth="9" defaultRowHeight="13.5" outlineLevelCol="7"/>
  <cols>
    <col min="2" max="2" width="12.375" customWidth="1"/>
    <col min="3" max="3" width="22.125" customWidth="1"/>
  </cols>
  <sheetData>
    <row r="2" spans="1:8">
      <c r="A2" s="1" t="s">
        <v>0</v>
      </c>
      <c r="B2" s="2" t="s">
        <v>1</v>
      </c>
      <c r="C2" s="2" t="s">
        <v>2</v>
      </c>
      <c r="D2" s="1" t="s">
        <v>3</v>
      </c>
      <c r="E2" s="3" t="s">
        <v>4</v>
      </c>
      <c r="F2" s="1" t="s">
        <v>5</v>
      </c>
      <c r="G2" s="1" t="s">
        <v>6</v>
      </c>
      <c r="H2" s="1" t="s">
        <v>7</v>
      </c>
    </row>
    <row r="3" spans="1:8">
      <c r="A3" s="1">
        <v>1</v>
      </c>
      <c r="B3" s="2" t="str">
        <f>IF(ISNA(VLOOKUP(A3,[1]产品配置清单!A1:G2544,2,0)),"",IF(VLOOKUP(A3,[1]产品配置清单!A1:G2544,2,0)="","",VLOOKUP(A3,[1]产品配置清单!A1:G2544,2,0)))</f>
        <v>分段隔离柜</v>
      </c>
      <c r="C3" s="1" t="str">
        <f>IF(D3="","",VLOOKUP(A3,[1]产品配置清单!A1:G2544,3,0))</f>
        <v>KYN28A-12</v>
      </c>
      <c r="D3" s="1">
        <f>IF(E3="","",VLOOKUP(A3,[1]产品配置清单!A1:G2544,4,0))</f>
        <v>1</v>
      </c>
      <c r="E3" s="1" t="str">
        <f>IF(B3="","",VLOOKUP(A3,[1]产品配置清单!A1:G2544,5,0))</f>
        <v>台</v>
      </c>
      <c r="F3" s="4"/>
      <c r="G3" s="4"/>
      <c r="H3" s="5"/>
    </row>
    <row r="4" spans="1:8">
      <c r="A4" s="1">
        <f t="shared" ref="A4:A13" si="0">A3+1</f>
        <v>2</v>
      </c>
      <c r="B4" s="2" t="str">
        <f>IF(ISNA(VLOOKUP(A4,[1]产品配置清单!A2:G2545,2,0)),"",IF(VLOOKUP(A4,[1]产品配置清单!A2:G2545,2,0)="","",VLOOKUP(A4,[1]产品配置清单!A2:G2545,2,0)))</f>
        <v>进线隔离柜</v>
      </c>
      <c r="C4" s="1" t="str">
        <f>IF(D4="","",VLOOKUP(A4,[1]产品配置清单!A2:G2545,3,0))</f>
        <v>KYN28A-12</v>
      </c>
      <c r="D4" s="1">
        <f>IF(E4="","",VLOOKUP(A4,[1]产品配置清单!A2:G2545,4,0))</f>
        <v>2</v>
      </c>
      <c r="E4" s="1" t="str">
        <f>IF(B4="","",VLOOKUP(A4,[1]产品配置清单!A2:G2545,5,0))</f>
        <v>台</v>
      </c>
      <c r="F4" s="4"/>
      <c r="G4" s="4"/>
      <c r="H4" s="5"/>
    </row>
    <row r="5" spans="1:8">
      <c r="A5" s="1">
        <f t="shared" si="0"/>
        <v>3</v>
      </c>
      <c r="B5" s="2" t="str">
        <f>IF(ISNA(VLOOKUP(A5,[1]产品配置清单!A3:G2546,2,0)),"",IF(VLOOKUP(A5,[1]产品配置清单!A3:G2546,2,0)="","",VLOOKUP(A5,[1]产品配置清单!A3:G2546,2,0)))</f>
        <v>母线设备柜</v>
      </c>
      <c r="C5" s="1" t="str">
        <f>IF(D5="","",VLOOKUP(A5,[1]产品配置清单!A3:G2546,3,0))</f>
        <v>KYN28A-12</v>
      </c>
      <c r="D5" s="1">
        <f>IF(E5="","",VLOOKUP(A5,[1]产品配置清单!A3:G2546,4,0))</f>
        <v>2</v>
      </c>
      <c r="E5" s="1" t="str">
        <f>IF(B5="","",VLOOKUP(A5,[1]产品配置清单!A3:G2546,5,0))</f>
        <v>台</v>
      </c>
      <c r="F5" s="4"/>
      <c r="G5" s="4"/>
      <c r="H5" s="5"/>
    </row>
    <row r="6" spans="1:8">
      <c r="A6" s="1">
        <f t="shared" si="0"/>
        <v>4</v>
      </c>
      <c r="B6" s="2" t="str">
        <f>IF(ISNA(VLOOKUP(A6,[1]产品配置清单!A4:G2547,2,0)),"",IF(VLOOKUP(A6,[1]产品配置清单!A4:G2547,2,0)="","",VLOOKUP(A6,[1]产品配置清单!A4:G2547,2,0)))</f>
        <v>电容器出线柜</v>
      </c>
      <c r="C6" s="1" t="str">
        <f>IF(D6="","",VLOOKUP(A6,[1]产品配置清单!A4:G2547,3,0))</f>
        <v>KYN28A-12</v>
      </c>
      <c r="D6" s="1">
        <f>IF(E6="","",VLOOKUP(A6,[1]产品配置清单!A4:G2547,4,0))</f>
        <v>2</v>
      </c>
      <c r="E6" s="1" t="str">
        <f>IF(B6="","",VLOOKUP(A6,[1]产品配置清单!A4:G2547,5,0))</f>
        <v>台</v>
      </c>
      <c r="F6" s="4"/>
      <c r="G6" s="4"/>
      <c r="H6" s="5"/>
    </row>
    <row r="7" spans="1:8">
      <c r="A7" s="1">
        <f t="shared" si="0"/>
        <v>5</v>
      </c>
      <c r="B7" s="2" t="str">
        <f>IF(ISNA(VLOOKUP(A7,[1]产品配置清单!A6:G2548,2,0)),"",IF(VLOOKUP(A7,[1]产品配置清单!A6:G2548,2,0)="","",VLOOKUP(A7,[1]产品配置清单!A6:G2548,2,0)))</f>
        <v>电容器出线柜</v>
      </c>
      <c r="C7" s="1" t="str">
        <f>IF(D7="","",VLOOKUP(A7,[1]产品配置清单!A6:G2548,3,0))</f>
        <v>KYN28A-12</v>
      </c>
      <c r="D7" s="1">
        <f>IF(E7="","",VLOOKUP(A7,[1]产品配置清单!A6:G2548,4,0))</f>
        <v>2</v>
      </c>
      <c r="E7" s="1" t="str">
        <f>IF(B7="","",VLOOKUP(A7,[1]产品配置清单!A6:G2548,5,0))</f>
        <v>台</v>
      </c>
      <c r="F7" s="4"/>
      <c r="G7" s="4"/>
      <c r="H7" s="5"/>
    </row>
    <row r="8" spans="1:8">
      <c r="A8" s="1">
        <f t="shared" si="0"/>
        <v>6</v>
      </c>
      <c r="B8" s="2" t="str">
        <f>IF(ISNA(VLOOKUP(A8,[1]产品配置清单!A6:G2549,2,0)),"",IF(VLOOKUP(A8,[1]产品配置清单!A6:G2549,2,0)="","",VLOOKUP(A8,[1]产品配置清单!A6:G2549,2,0)))</f>
        <v>分段开关柜</v>
      </c>
      <c r="C8" s="1" t="str">
        <f>IF(D8="","",VLOOKUP(A8,[1]产品配置清单!A6:G2549,3,0))</f>
        <v>KYN28A-12</v>
      </c>
      <c r="D8" s="1">
        <f>IF(E8="","",VLOOKUP(A8,[1]产品配置清单!A6:G2549,4,0))</f>
        <v>1</v>
      </c>
      <c r="E8" s="1" t="str">
        <f>IF(B8="","",VLOOKUP(A8,[1]产品配置清单!A6:G2549,5,0))</f>
        <v>台</v>
      </c>
      <c r="F8" s="4"/>
      <c r="G8" s="4"/>
      <c r="H8" s="5"/>
    </row>
    <row r="9" spans="1:8">
      <c r="A9" s="1">
        <f t="shared" si="0"/>
        <v>7</v>
      </c>
      <c r="B9" s="2" t="str">
        <f>IF(ISNA(VLOOKUP(A9,[1]产品配置清单!A6:G2550,2,0)),"",IF(VLOOKUP(A9,[1]产品配置清单!A6:G2550,2,0)="","",VLOOKUP(A9,[1]产品配置清单!A6:G2550,2,0)))</f>
        <v>出线开关柜</v>
      </c>
      <c r="C9" s="1" t="str">
        <f>IF(D9="","",VLOOKUP(A9,[1]产品配置清单!A6:G2550,3,0))</f>
        <v>KYN28A-12</v>
      </c>
      <c r="D9" s="1">
        <f>IF(E9="","",VLOOKUP(A9,[1]产品配置清单!A6:G2550,4,0))</f>
        <v>16</v>
      </c>
      <c r="E9" s="1" t="str">
        <f>IF(B9="","",VLOOKUP(A9,[1]产品配置清单!A6:G2550,5,0))</f>
        <v>台</v>
      </c>
      <c r="F9" s="4"/>
      <c r="G9" s="4"/>
      <c r="H9" s="5"/>
    </row>
    <row r="10" spans="1:8">
      <c r="A10" s="1">
        <f t="shared" si="0"/>
        <v>8</v>
      </c>
      <c r="B10" s="2" t="str">
        <f>IF(ISNA(VLOOKUP(A10,[1]产品配置清单!A6:G2551,2,0)),"",IF(VLOOKUP(A10,[1]产品配置清单!A6:G2551,2,0)="","",VLOOKUP(A10,[1]产品配置清单!A6:G2551,2,0)))</f>
        <v>进线开关柜</v>
      </c>
      <c r="C10" s="1" t="str">
        <f>IF(D10="","",VLOOKUP(A10,[1]产品配置清单!A6:G2551,3,0))</f>
        <v>KYN28A-12</v>
      </c>
      <c r="D10" s="1">
        <f>IF(E10="","",VLOOKUP(A10,[1]产品配置清单!A6:G2551,4,0))</f>
        <v>2</v>
      </c>
      <c r="E10" s="1" t="str">
        <f>IF(B10="","",VLOOKUP(A10,[1]产品配置清单!A6:G2551,5,0))</f>
        <v>台</v>
      </c>
      <c r="F10" s="4"/>
      <c r="G10" s="4"/>
      <c r="H10" s="5"/>
    </row>
    <row r="11" spans="1:8">
      <c r="A11" s="1">
        <f t="shared" si="0"/>
        <v>9</v>
      </c>
      <c r="B11" s="2" t="str">
        <f>IF(ISNA(VLOOKUP(A11,[1]产品配置清单!A7:G2552,2,0)),"",IF(VLOOKUP(A11,[1]产品配置清单!A7:G2552,2,0)="","",VLOOKUP(A11,[1]产品配置清单!A7:G2552,2,0)))</f>
        <v>验电小车</v>
      </c>
      <c r="C11" s="1" t="str">
        <f>IF(D11="","",VLOOKUP(A11,[1]产品配置清单!A7:G2552,3,0))</f>
        <v>适配1000mm柜 1250A</v>
      </c>
      <c r="D11" s="1">
        <f>IF(E11="","",VLOOKUP(A11,[1]产品配置清单!A7:G2552,4,0))</f>
        <v>2</v>
      </c>
      <c r="E11" s="1" t="str">
        <f>IF(B11="","",VLOOKUP(A11,[1]产品配置清单!A7:G2552,5,0))</f>
        <v>台</v>
      </c>
      <c r="F11" s="4"/>
      <c r="G11" s="4"/>
      <c r="H11" s="5" t="str">
        <f>IF(VLOOKUP(A11,[1]产品配置清单!A7:G2552,7,0)="","",VLOOKUP(A11,[1]产品配置清单!A7:G2552,7,0))</f>
        <v/>
      </c>
    </row>
    <row r="12" spans="1:8">
      <c r="A12" s="1">
        <f t="shared" si="0"/>
        <v>10</v>
      </c>
      <c r="B12" s="2" t="str">
        <f>IF(ISNA(VLOOKUP(A12,[1]产品配置清单!A8:G2553,2,0)),"",IF(VLOOKUP(A12,[1]产品配置清单!A8:G2553,2,0)="","",VLOOKUP(A12,[1]产品配置清单!A8:G2553,2,0)))</f>
        <v>检修小车</v>
      </c>
      <c r="C12" s="1" t="str">
        <f>IF(D12="","",VLOOKUP(A12,[1]产品配置清单!A8:G2553,3,0))</f>
        <v>适配1000mm柜 4000A</v>
      </c>
      <c r="D12" s="1">
        <f>IF(E12="","",VLOOKUP(A12,[1]产品配置清单!A8:G2553,4,0))</f>
        <v>2</v>
      </c>
      <c r="E12" s="1" t="str">
        <f>IF(B12="","",VLOOKUP(A12,[1]产品配置清单!A8:G2553,5,0))</f>
        <v>台</v>
      </c>
      <c r="F12" s="4"/>
      <c r="G12" s="4"/>
      <c r="H12" s="5" t="str">
        <f>IF(VLOOKUP(A12,[1]产品配置清单!A8:G2553,7,0)="","",VLOOKUP(A12,[1]产品配置清单!A8:G2553,7,0))</f>
        <v/>
      </c>
    </row>
    <row r="13" spans="1:8">
      <c r="A13" s="1">
        <f t="shared" si="0"/>
        <v>11</v>
      </c>
      <c r="B13" s="2" t="str">
        <f>IF(ISNA(VLOOKUP(A13,[1]产品配置清单!A9:G2554,2,0)),"",IF(VLOOKUP(A13,[1]产品配置清单!A9:G2554,2,0)="","",VLOOKUP(A13,[1]产品配置清单!A9:G2554,2,0)))</f>
        <v>接地小车</v>
      </c>
      <c r="C13" s="1" t="str">
        <f>IF(D13="","",VLOOKUP(A13,[1]产品配置清单!A9:G2554,3,0))</f>
        <v>适配1000mm柜 1250A</v>
      </c>
      <c r="D13" s="1">
        <f>IF(E13="","",VLOOKUP(A13,[1]产品配置清单!A9:G2554,4,0))</f>
        <v>2</v>
      </c>
      <c r="E13" s="1" t="str">
        <f>IF(B13="","",VLOOKUP(A13,[1]产品配置清单!A9:G2554,5,0))</f>
        <v>台</v>
      </c>
      <c r="F13" s="4"/>
      <c r="G13" s="4"/>
      <c r="H13" s="5" t="str">
        <f>IF(VLOOKUP(A13,[1]产品配置清单!A9:G2554,7,0)="","",VLOOKUP(A13,[1]产品配置清单!A9:G2554,7,0))</f>
        <v/>
      </c>
    </row>
    <row r="14" spans="1:8">
      <c r="A14" s="6" t="s">
        <v>8</v>
      </c>
      <c r="B14" s="7"/>
      <c r="C14" s="7"/>
      <c r="D14" s="7"/>
      <c r="E14" s="8"/>
      <c r="F14" s="9"/>
      <c r="G14" s="10"/>
      <c r="H14" s="4"/>
    </row>
    <row r="15" spans="1:8">
      <c r="A15" s="6" t="s">
        <v>9</v>
      </c>
      <c r="B15" s="7"/>
      <c r="C15" s="7"/>
      <c r="D15" s="7"/>
      <c r="E15" s="8"/>
      <c r="F15" s="11"/>
      <c r="G15" s="12"/>
      <c r="H15" s="13"/>
    </row>
  </sheetData>
  <mergeCells count="4">
    <mergeCell ref="A14:E14"/>
    <mergeCell ref="F14:G14"/>
    <mergeCell ref="A15:E15"/>
    <mergeCell ref="F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WPS_1536399036</cp:lastModifiedBy>
  <dcterms:created xsi:type="dcterms:W3CDTF">2025-11-01T02:57:00Z</dcterms:created>
  <dcterms:modified xsi:type="dcterms:W3CDTF">2025-12-09T01:39:21Z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9F3D5CF4AE934C12A37E134530CEC394_11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